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Preços'!$A$12:$G$79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52" i="1"/>
  <c r="G53" i="1"/>
  <c r="G54" i="1"/>
  <c r="G55" i="1"/>
  <c r="G56" i="1"/>
  <c r="G57" i="1"/>
  <c r="F74" i="1" s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14" i="1" l="1"/>
  <c r="A5" i="1" l="1"/>
  <c r="A4" i="1"/>
  <c r="A3" i="1"/>
  <c r="E8" i="1" l="1"/>
  <c r="A6" i="1"/>
  <c r="A78" i="1"/>
  <c r="A79" i="1"/>
  <c r="A77" i="1"/>
  <c r="A76" i="1"/>
  <c r="A8" i="1"/>
  <c r="A7" i="1"/>
</calcChain>
</file>

<file path=xl/sharedStrings.xml><?xml version="1.0" encoding="utf-8"?>
<sst xmlns="http://schemas.openxmlformats.org/spreadsheetml/2006/main" count="176" uniqueCount="118">
  <si>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</si>
  <si>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</si>
  <si>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</si>
  <si>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</si>
  <si>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</si>
  <si>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</si>
  <si>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</si>
  <si>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</si>
  <si>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</si>
  <si>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</si>
  <si>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</si>
  <si>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</si>
  <si>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</si>
  <si>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</si>
  <si>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</si>
  <si>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</si>
  <si>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</si>
  <si>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</si>
  <si>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</si>
  <si>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</si>
  <si>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</si>
  <si>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</si>
  <si>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</si>
  <si>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</si>
  <si>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</si>
  <si>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</si>
  <si>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</si>
  <si>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</si>
  <si>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</si>
  <si>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</si>
  <si>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</si>
  <si>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</si>
  <si>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</si>
  <si>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</si>
  <si>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</si>
  <si>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</si>
  <si>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</si>
  <si>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</si>
  <si>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</si>
  <si>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</si>
  <si>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</si>
  <si>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Bloco adesivo - Post It - 100 folhas, 76 mm x 102 mm - Amarelo</t>
  </si>
  <si>
    <t>Unidade</t>
  </si>
  <si>
    <t>Caixa com 250 unidades de envelope pardo 240 x 340 mm</t>
  </si>
  <si>
    <t>Caixa</t>
  </si>
  <si>
    <t>Caneta marca texto amarela, ponta fixa, tinta a base de água, secagem rápida sem cheiro, não toxica, traço 4mm e corpo 13,5 cm com tampa e selo do INMETRO</t>
  </si>
  <si>
    <t>Cartucho de toner compatível 1536DNF MFP 100% novo (não remanufaturado)</t>
  </si>
  <si>
    <t>Cartucho de toner compatível BROTHER 5502 DN 100% novo (não remanufaturado)</t>
  </si>
  <si>
    <t>Cartucho de toner compatível BROTHER 5652 DN 100% novo (não remanufaturado)</t>
  </si>
  <si>
    <t>Cartucho de toner compatível BROTHER 8712 DW 100% novo (não remanufaturado)</t>
  </si>
  <si>
    <t>Cartucho de toner compatível BROTHER L62020W 100% novo (não remanufaturado)</t>
  </si>
  <si>
    <t>Cartucho de toner compatível Hp 1022 100% novo (não remanufaturado)</t>
  </si>
  <si>
    <t>Cartucho de toner compatível Hp 1505 100% novo (não remanufaturado)</t>
  </si>
  <si>
    <t>Cartucho de toner compatível Hp M 1120 100% novo (não remanufaturado)</t>
  </si>
  <si>
    <t>Cartucho de toner compatível Hp P 2035 100% novo (não remanufaturado)</t>
  </si>
  <si>
    <t>Cartucho de toner compatível Hp P 3015 100% novo (não remanufaturado)</t>
  </si>
  <si>
    <t>Cartucho de toner compatível Hp P1102W (Cod. 285A) 100% novo (não remanufaturado)</t>
  </si>
  <si>
    <t>Cartucho de toner compatível Hp Pro M203DW 100% novo (não remanufaturado)</t>
  </si>
  <si>
    <t>Cartucho de toner compatível Lexmark MX517 100% novo (não remanufaturado)</t>
  </si>
  <si>
    <t>Cartucho de toner compatível MFP 135A 100% novo (não remanufaturado)</t>
  </si>
  <si>
    <t>Cartucho de toner compatível SAMSUNG ML 2010 100% novo (não remanufaturado)</t>
  </si>
  <si>
    <t>Cartucho de toner compatível SAMSUNG SCX 3405 100% novo (não remanufaturado)</t>
  </si>
  <si>
    <t>Cilindro compatível BROTHER 5502 DN 100% novo (não remanufaturado)</t>
  </si>
  <si>
    <t>Cilindro compatível BROTHER 5652 DN 100% novo (não remanufaturado)</t>
  </si>
  <si>
    <t>Cilindro compatível BROTHER 8712 DW 100% novo (não remanufaturado)</t>
  </si>
  <si>
    <t>Cola branca, para uso em escritório, com secagem transparente, atóxica embalagem em tubo de 110 g</t>
  </si>
  <si>
    <t>Corretivo em fita tipo Roller, com correção instantânea e seca, medindo 5 mm x 6 m</t>
  </si>
  <si>
    <t>Elástico de látex nº 18 para escritório (tipo liga de dinheiro)</t>
  </si>
  <si>
    <t>Kilo</t>
  </si>
  <si>
    <t>Garrafa de tinta GI-10 B, capacidade 170 ml, compatível com impressora G7010 - Preto</t>
  </si>
  <si>
    <t>Garrafa de tinta GI-10 B, capacidade 70 ml, compatível com impressora CANON G7010 - Azul Ciano</t>
  </si>
  <si>
    <t>Garrafa refil de tinta 70 ml, compatível com impressora CANON G7010 - Amarelo</t>
  </si>
  <si>
    <t>Garrafa refil de tinta 70 ml, compatível com impressora CANON G7010 - Magenta</t>
  </si>
  <si>
    <t>Garrafa refil de tinta T544, 65 ml - EPSON L3150 - Amarelo</t>
  </si>
  <si>
    <t>Garrafa refil de tinta T544, 65 ml - EPSON L3150 - Ciano</t>
  </si>
  <si>
    <t>Garrafa refil de tinta T544, 65 ml - EPSON L3150 - Magenta</t>
  </si>
  <si>
    <t>Garrafa refil de tinta T544, 65 ml - EPSON L3150 - Preto</t>
  </si>
  <si>
    <t>Garrafa refil de tinta, 70 ml - compatível com impressora EPSON L1800 - Ciano</t>
  </si>
  <si>
    <t>Garrafa refil de tinta, 70 ml - compatível com impressora EPSON L1800 - Ciano Claro</t>
  </si>
  <si>
    <t>Garrafa refil de tinta, 70 ml - compatível com impressora EPSON L1800 - Magenta</t>
  </si>
  <si>
    <t>Garrafa refil de tinta, 70 ml - compatível com impressora EPSON L1800 - Magenta Claro</t>
  </si>
  <si>
    <t>Garrafa refil de tinta, 70 ml - compatível com impressora EPSON L1800 - Preto</t>
  </si>
  <si>
    <t>Garrafa refil de tinta, 70 ml, compatível para impressora EPSON L1800 - Amarelo</t>
  </si>
  <si>
    <t>Papel Sulfite alcalino branco tamanho A4 210 mm x 297 mm - 75 g / m², cerificado CEFLOR do INMETRO. Resma 500 folhas</t>
  </si>
  <si>
    <t>Resma</t>
  </si>
  <si>
    <t>Pilha AAA</t>
  </si>
  <si>
    <t>Refil de tinta (Original) Amarelo, capacidade 70 ml, para impressora CANON MEGA TANK G7010</t>
  </si>
  <si>
    <t>Refil de tinta (Original) CIANO, capacidade 70 ml, para impressora CANON MEGA TANK G7010</t>
  </si>
  <si>
    <t>Refil de tinta (Original) MAGENTA, capacidade 70 ml, para impressora CANON MEGA TANK G7010</t>
  </si>
  <si>
    <t>Refil de tinta (Original) PRETO, capacidade 170 ml, para impressora CANON MEGA TANK G7010</t>
  </si>
  <si>
    <t>Refil de tinta original da fabricante da impressora multifuncional EPSON  L14150, frasco 127 ml - Preto</t>
  </si>
  <si>
    <t>Refil de tinta original da fabricante da impressora multifuncional EPSON  L14150, frasco 70 ml - Amarelo</t>
  </si>
  <si>
    <t>Refil de tinta original da fabricante da impressora multifuncional EPSON  L14150, frasco 70 ml - Ciano</t>
  </si>
  <si>
    <t>Refil de tinta original da fabricante da impressora multifuncional EPSON  L14150, frasco 70 ml - Magenta</t>
  </si>
  <si>
    <t>Refil de tinta original para impressora multifuncional CANON 7010 (GI-10) frasco 70 ml - cor amarelo</t>
  </si>
  <si>
    <t>Refil de tinta original para impressora multifuncional CANON 7010 (GI-10) frasco 70 ml - cor ciano</t>
  </si>
  <si>
    <t>Refil de tinta original para impressora multifuncional CANON 7010 (GI-10) frasco 70 ml - cor magenta</t>
  </si>
  <si>
    <t>Refil de tinta original para impressora multifuncional CANON G7010 (GI-10) frasco 170 ml - cor preto</t>
  </si>
  <si>
    <t>Refil de tinta original para impressora multifuncional EPSON L-200 / L-355 (Cod. 664)  frasco 70 ml - cor ciano</t>
  </si>
  <si>
    <t>Refil de tinta original para impressora multifuncional EPSON L-200 / L-355 (Cod. 664)  frasco 70 ml - cor magenta</t>
  </si>
  <si>
    <t>Refil de tinta original para impressora multifuncional EPSON L-200 / L-355 (Cod. 664)  frasco 70 ml - cor preto</t>
  </si>
  <si>
    <t>Refil de tinta original para impressora multifuncional EPSON L-200 / L-355 (Cod. 664) frasco 70 ml - cor amarelo</t>
  </si>
  <si>
    <t>Refil de tinta original para impressora multifuncional EPSON M-205 (Cod. 774)  frasco 140 ml - cor preto</t>
  </si>
  <si>
    <t>Tinta para carimbo automático composição especial incluindo água, glicerina, corantes, glicóis e aditivos frasco 40 ml cor preta</t>
  </si>
  <si>
    <t>DISPENSA ELETRÔNICA Nº 014/2026</t>
  </si>
  <si>
    <t>PERÍODO DE PROPOSTAS: de 11/02/2026 até 20/02/2026 às 08:00hs</t>
  </si>
  <si>
    <t>PERÍODO DE LANCES: 20/02/2026 as 08:00 hs até 20/02/2026 as 14:00 hs</t>
  </si>
  <si>
    <t>O pagamento do objeto de que trata a DISPENSA ELETRÔNICA 014/2026, e consequente contrato serão efetuados pela Tesouraria da PMS nos termos do Art. 7 da Instrução Normativa SEGES/ME nº 77, de 2022.</t>
  </si>
  <si>
    <t>Secretaria Municipal de Administração</t>
  </si>
  <si>
    <t>Secretaria Municipal de Agricultura</t>
  </si>
  <si>
    <t>Secretaria Municipal de Meio Ambiente</t>
  </si>
  <si>
    <t>Secretaria Municipal de Obras</t>
  </si>
  <si>
    <t>1401.0412200092.020-3390.30.00-17040000</t>
  </si>
  <si>
    <t>2001.2012200272.072-3390.30.00-17040000</t>
  </si>
  <si>
    <t>2003.1854100822.282-3390.30.00-17040000</t>
  </si>
  <si>
    <t>1601.1545200162.040-3390.30.00-17050000</t>
  </si>
  <si>
    <t xml:space="preserve">PROCESSO ADMINISTRATIVO N° 0634/2026 de 04/02/2026 </t>
  </si>
  <si>
    <t xml:space="preserve">EVENTUAL AQUISIÇÃO DE MATERIAIS DE ESCRITÓRIO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</si>
</sst>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0634/2026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90"/>
  <sheetViews>
    <sheetView tabSelected="1" topLeftCell="A53" zoomScale="130" zoomScaleNormal="130" zoomScaleSheetLayoutView="100" workbookViewId="0">
      <selection activeCell="B58" sqref="B58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014/2026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11/02/2026 até 20/02/2026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20/02/2026 as 08:00 hs até 20/02/2026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 xml:space="preserve">EVENTUAL AQUISIÇÃO DE MATERIAIS DE ESCRITÓRIO 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 xml:space="preserve">PROCESSO ADMINISTRATIVO N° 0634/2026 de 04/02/2026 </v>
      </c>
      <c r="B7" s="69"/>
      <c r="C7" s="69"/>
      <c r="D7" s="69"/>
      <c r="E7" s="69"/>
      <c r="F7" s="69"/>
      <c r="G7" s="69"/>
    </row>
    <row r="8" spans="1:11" x14ac:dyDescent="0.2">
      <c r="A8" s="43" t="str">
        <f>Dados!B8</f>
        <v>MENOR PREÇO POR ITEM</v>
      </c>
      <c r="B8" s="43"/>
      <c r="C8" s="67" t="s">
        <v>27</v>
      </c>
      <c r="D8" s="67"/>
      <c r="E8" s="68">
        <f>Dados!B9</f>
        <v>43496.829999999994</v>
      </c>
      <c r="F8" s="68"/>
      <c r="G8" s="43"/>
    </row>
    <row r="9" spans="1:11" s="7" customFormat="1" ht="12.2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66"/>
      <c r="E11" s="66"/>
      <c r="F11" s="66"/>
      <c r="G11" s="66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11.25" x14ac:dyDescent="0.2">
      <c r="A14" s="54">
        <v>1</v>
      </c>
      <c r="B14" s="56" t="s">
        <v>41</v>
      </c>
      <c r="C14" s="27" t="s">
        <v>42</v>
      </c>
      <c r="D14" s="57">
        <v>55</v>
      </c>
      <c r="E14" s="42">
        <v>5.35</v>
      </c>
      <c r="F14" s="58"/>
      <c r="G14" s="28">
        <f t="shared" ref="G14" si="0">F14*D14</f>
        <v>0</v>
      </c>
      <c r="H14" s="33"/>
      <c r="K14" s="6"/>
    </row>
    <row r="15" spans="1:11" s="7" customFormat="1" ht="11.25" x14ac:dyDescent="0.2">
      <c r="A15" s="54">
        <v>2</v>
      </c>
      <c r="B15" s="56" t="s">
        <v>43</v>
      </c>
      <c r="C15" s="27" t="s">
        <v>44</v>
      </c>
      <c r="D15" s="57">
        <v>2</v>
      </c>
      <c r="E15" s="42">
        <v>121.53</v>
      </c>
      <c r="F15" s="58"/>
      <c r="G15" s="28">
        <f t="shared" ref="G15:G50" si="1">F15*D15</f>
        <v>0</v>
      </c>
      <c r="H15" s="33"/>
      <c r="K15" s="6"/>
    </row>
    <row r="16" spans="1:11" s="7" customFormat="1" ht="33.75" x14ac:dyDescent="0.2">
      <c r="A16" s="54">
        <v>3</v>
      </c>
      <c r="B16" s="56" t="s">
        <v>45</v>
      </c>
      <c r="C16" s="27" t="s">
        <v>42</v>
      </c>
      <c r="D16" s="57">
        <v>50</v>
      </c>
      <c r="E16" s="42">
        <v>2.16</v>
      </c>
      <c r="F16" s="58"/>
      <c r="G16" s="28">
        <f t="shared" si="1"/>
        <v>0</v>
      </c>
      <c r="H16" s="33"/>
      <c r="K16" s="6"/>
    </row>
    <row r="17" spans="1:11" s="7" customFormat="1" ht="11.25" x14ac:dyDescent="0.2">
      <c r="A17" s="54">
        <v>4</v>
      </c>
      <c r="B17" s="56" t="s">
        <v>46</v>
      </c>
      <c r="C17" s="27" t="s">
        <v>42</v>
      </c>
      <c r="D17" s="57">
        <v>2</v>
      </c>
      <c r="E17" s="42">
        <v>43.04</v>
      </c>
      <c r="F17" s="58"/>
      <c r="G17" s="28">
        <f t="shared" si="1"/>
        <v>0</v>
      </c>
      <c r="H17" s="33"/>
      <c r="K17" s="6"/>
    </row>
    <row r="18" spans="1:11" s="7" customFormat="1" ht="22.5" x14ac:dyDescent="0.2">
      <c r="A18" s="54">
        <v>5</v>
      </c>
      <c r="B18" s="56" t="s">
        <v>47</v>
      </c>
      <c r="C18" s="27" t="s">
        <v>42</v>
      </c>
      <c r="D18" s="57">
        <v>12</v>
      </c>
      <c r="E18" s="42">
        <v>43.47</v>
      </c>
      <c r="F18" s="58"/>
      <c r="G18" s="28">
        <f t="shared" si="1"/>
        <v>0</v>
      </c>
      <c r="H18" s="33"/>
      <c r="K18" s="6"/>
    </row>
    <row r="19" spans="1:11" s="7" customFormat="1" ht="22.5" x14ac:dyDescent="0.2">
      <c r="A19" s="54">
        <v>6</v>
      </c>
      <c r="B19" s="56" t="s">
        <v>48</v>
      </c>
      <c r="C19" s="27" t="s">
        <v>42</v>
      </c>
      <c r="D19" s="57">
        <v>10</v>
      </c>
      <c r="E19" s="42">
        <v>43.47</v>
      </c>
      <c r="F19" s="58"/>
      <c r="G19" s="28">
        <f t="shared" si="1"/>
        <v>0</v>
      </c>
      <c r="H19" s="33"/>
      <c r="K19" s="6"/>
    </row>
    <row r="20" spans="1:11" s="7" customFormat="1" ht="22.5" x14ac:dyDescent="0.2">
      <c r="A20" s="54">
        <v>7</v>
      </c>
      <c r="B20" s="56" t="s">
        <v>49</v>
      </c>
      <c r="C20" s="27" t="s">
        <v>42</v>
      </c>
      <c r="D20" s="57">
        <v>10</v>
      </c>
      <c r="E20" s="42">
        <v>91.35</v>
      </c>
      <c r="F20" s="58"/>
      <c r="G20" s="28">
        <f t="shared" si="1"/>
        <v>0</v>
      </c>
      <c r="H20" s="33"/>
      <c r="K20" s="6"/>
    </row>
    <row r="21" spans="1:11" s="7" customFormat="1" ht="22.5" x14ac:dyDescent="0.2">
      <c r="A21" s="54">
        <v>8</v>
      </c>
      <c r="B21" s="56" t="s">
        <v>50</v>
      </c>
      <c r="C21" s="27" t="s">
        <v>42</v>
      </c>
      <c r="D21" s="57">
        <v>3</v>
      </c>
      <c r="E21" s="42">
        <v>54.66</v>
      </c>
      <c r="F21" s="58"/>
      <c r="G21" s="28">
        <f t="shared" si="1"/>
        <v>0</v>
      </c>
      <c r="H21" s="33"/>
      <c r="K21" s="6"/>
    </row>
    <row r="22" spans="1:11" s="7" customFormat="1" ht="11.25" x14ac:dyDescent="0.2">
      <c r="A22" s="54">
        <v>9</v>
      </c>
      <c r="B22" s="56" t="s">
        <v>51</v>
      </c>
      <c r="C22" s="27" t="s">
        <v>42</v>
      </c>
      <c r="D22" s="57">
        <v>1</v>
      </c>
      <c r="E22" s="42">
        <v>37.869999999999997</v>
      </c>
      <c r="F22" s="58"/>
      <c r="G22" s="28">
        <f t="shared" si="1"/>
        <v>0</v>
      </c>
      <c r="H22" s="33"/>
      <c r="K22" s="6"/>
    </row>
    <row r="23" spans="1:11" s="7" customFormat="1" ht="11.25" x14ac:dyDescent="0.2">
      <c r="A23" s="54">
        <v>10</v>
      </c>
      <c r="B23" s="56" t="s">
        <v>52</v>
      </c>
      <c r="C23" s="27" t="s">
        <v>42</v>
      </c>
      <c r="D23" s="57">
        <v>5</v>
      </c>
      <c r="E23" s="42">
        <v>40.47</v>
      </c>
      <c r="F23" s="58"/>
      <c r="G23" s="28">
        <f t="shared" si="1"/>
        <v>0</v>
      </c>
      <c r="H23" s="33"/>
      <c r="K23" s="6"/>
    </row>
    <row r="24" spans="1:11" s="7" customFormat="1" ht="11.25" x14ac:dyDescent="0.2">
      <c r="A24" s="54">
        <v>11</v>
      </c>
      <c r="B24" s="56" t="s">
        <v>53</v>
      </c>
      <c r="C24" s="27" t="s">
        <v>42</v>
      </c>
      <c r="D24" s="57">
        <v>12</v>
      </c>
      <c r="E24" s="42">
        <v>39.799999999999997</v>
      </c>
      <c r="F24" s="58"/>
      <c r="G24" s="28">
        <f t="shared" si="1"/>
        <v>0</v>
      </c>
      <c r="H24" s="33"/>
      <c r="K24" s="6"/>
    </row>
    <row r="25" spans="1:11" s="7" customFormat="1" ht="11.25" x14ac:dyDescent="0.2">
      <c r="A25" s="54">
        <v>12</v>
      </c>
      <c r="B25" s="56" t="s">
        <v>54</v>
      </c>
      <c r="C25" s="27" t="s">
        <v>42</v>
      </c>
      <c r="D25" s="57">
        <v>25</v>
      </c>
      <c r="E25" s="42">
        <v>41.71</v>
      </c>
      <c r="F25" s="58"/>
      <c r="G25" s="28">
        <f t="shared" si="1"/>
        <v>0</v>
      </c>
      <c r="H25" s="33"/>
      <c r="K25" s="6"/>
    </row>
    <row r="26" spans="1:11" s="7" customFormat="1" ht="11.25" x14ac:dyDescent="0.2">
      <c r="A26" s="54">
        <v>13</v>
      </c>
      <c r="B26" s="56" t="s">
        <v>55</v>
      </c>
      <c r="C26" s="27" t="s">
        <v>42</v>
      </c>
      <c r="D26" s="57">
        <v>10</v>
      </c>
      <c r="E26" s="42">
        <v>75.17</v>
      </c>
      <c r="F26" s="58"/>
      <c r="G26" s="28">
        <f t="shared" si="1"/>
        <v>0</v>
      </c>
      <c r="H26" s="33"/>
      <c r="K26" s="6"/>
    </row>
    <row r="27" spans="1:11" s="7" customFormat="1" ht="22.5" x14ac:dyDescent="0.2">
      <c r="A27" s="54">
        <v>14</v>
      </c>
      <c r="B27" s="56" t="s">
        <v>56</v>
      </c>
      <c r="C27" s="27" t="s">
        <v>42</v>
      </c>
      <c r="D27" s="57">
        <v>25</v>
      </c>
      <c r="E27" s="42">
        <v>47.42</v>
      </c>
      <c r="F27" s="58"/>
      <c r="G27" s="28">
        <f t="shared" si="1"/>
        <v>0</v>
      </c>
      <c r="H27" s="33"/>
      <c r="K27" s="6"/>
    </row>
    <row r="28" spans="1:11" s="7" customFormat="1" ht="22.5" x14ac:dyDescent="0.2">
      <c r="A28" s="54">
        <v>15</v>
      </c>
      <c r="B28" s="56" t="s">
        <v>57</v>
      </c>
      <c r="C28" s="27" t="s">
        <v>42</v>
      </c>
      <c r="D28" s="57">
        <v>7</v>
      </c>
      <c r="E28" s="42">
        <v>61.14</v>
      </c>
      <c r="F28" s="58"/>
      <c r="G28" s="28">
        <f t="shared" si="1"/>
        <v>0</v>
      </c>
      <c r="H28" s="33"/>
      <c r="K28" s="6"/>
    </row>
    <row r="29" spans="1:11" s="7" customFormat="1" ht="22.5" x14ac:dyDescent="0.2">
      <c r="A29" s="54">
        <v>16</v>
      </c>
      <c r="B29" s="56" t="s">
        <v>58</v>
      </c>
      <c r="C29" s="27" t="s">
        <v>42</v>
      </c>
      <c r="D29" s="57">
        <v>5</v>
      </c>
      <c r="E29" s="42">
        <v>221.47</v>
      </c>
      <c r="F29" s="58"/>
      <c r="G29" s="28">
        <f t="shared" si="1"/>
        <v>0</v>
      </c>
      <c r="H29" s="33"/>
      <c r="K29" s="6"/>
    </row>
    <row r="30" spans="1:11" s="7" customFormat="1" ht="11.25" x14ac:dyDescent="0.2">
      <c r="A30" s="54">
        <v>17</v>
      </c>
      <c r="B30" s="56" t="s">
        <v>59</v>
      </c>
      <c r="C30" s="27" t="s">
        <v>42</v>
      </c>
      <c r="D30" s="57">
        <v>15</v>
      </c>
      <c r="E30" s="42">
        <v>89.15</v>
      </c>
      <c r="F30" s="58"/>
      <c r="G30" s="28">
        <f t="shared" si="1"/>
        <v>0</v>
      </c>
      <c r="H30" s="33"/>
      <c r="K30" s="6"/>
    </row>
    <row r="31" spans="1:11" s="7" customFormat="1" ht="22.5" x14ac:dyDescent="0.2">
      <c r="A31" s="54">
        <v>18</v>
      </c>
      <c r="B31" s="56" t="s">
        <v>60</v>
      </c>
      <c r="C31" s="27" t="s">
        <v>42</v>
      </c>
      <c r="D31" s="57">
        <v>7</v>
      </c>
      <c r="E31" s="42">
        <v>60.71</v>
      </c>
      <c r="F31" s="58"/>
      <c r="G31" s="28">
        <f t="shared" si="1"/>
        <v>0</v>
      </c>
      <c r="H31" s="33"/>
      <c r="K31" s="6"/>
    </row>
    <row r="32" spans="1:11" s="7" customFormat="1" ht="22.5" x14ac:dyDescent="0.2">
      <c r="A32" s="54">
        <v>19</v>
      </c>
      <c r="B32" s="56" t="s">
        <v>61</v>
      </c>
      <c r="C32" s="27" t="s">
        <v>42</v>
      </c>
      <c r="D32" s="57">
        <v>10</v>
      </c>
      <c r="E32" s="42">
        <v>47.28</v>
      </c>
      <c r="F32" s="58"/>
      <c r="G32" s="28">
        <f t="shared" si="1"/>
        <v>0</v>
      </c>
      <c r="H32" s="33"/>
      <c r="K32" s="6"/>
    </row>
    <row r="33" spans="1:11" s="7" customFormat="1" ht="11.25" x14ac:dyDescent="0.2">
      <c r="A33" s="54">
        <v>20</v>
      </c>
      <c r="B33" s="56" t="s">
        <v>62</v>
      </c>
      <c r="C33" s="27" t="s">
        <v>42</v>
      </c>
      <c r="D33" s="57">
        <v>3</v>
      </c>
      <c r="E33" s="42">
        <v>88.33</v>
      </c>
      <c r="F33" s="58"/>
      <c r="G33" s="28">
        <f t="shared" si="1"/>
        <v>0</v>
      </c>
      <c r="H33" s="33"/>
      <c r="K33" s="6"/>
    </row>
    <row r="34" spans="1:11" s="7" customFormat="1" ht="11.25" x14ac:dyDescent="0.2">
      <c r="A34" s="54">
        <v>21</v>
      </c>
      <c r="B34" s="56" t="s">
        <v>63</v>
      </c>
      <c r="C34" s="27" t="s">
        <v>42</v>
      </c>
      <c r="D34" s="57">
        <v>2</v>
      </c>
      <c r="E34" s="42">
        <v>102.68</v>
      </c>
      <c r="F34" s="58"/>
      <c r="G34" s="28">
        <f t="shared" si="1"/>
        <v>0</v>
      </c>
      <c r="H34" s="33"/>
      <c r="K34" s="6"/>
    </row>
    <row r="35" spans="1:11" s="7" customFormat="1" ht="11.25" x14ac:dyDescent="0.2">
      <c r="A35" s="54">
        <v>22</v>
      </c>
      <c r="B35" s="56" t="s">
        <v>64</v>
      </c>
      <c r="C35" s="27" t="s">
        <v>42</v>
      </c>
      <c r="D35" s="57">
        <v>2</v>
      </c>
      <c r="E35" s="42">
        <v>99.21</v>
      </c>
      <c r="F35" s="58"/>
      <c r="G35" s="28">
        <f t="shared" si="1"/>
        <v>0</v>
      </c>
      <c r="H35" s="33"/>
      <c r="K35" s="6"/>
    </row>
    <row r="36" spans="1:11" s="7" customFormat="1" ht="22.5" x14ac:dyDescent="0.2">
      <c r="A36" s="54">
        <v>23</v>
      </c>
      <c r="B36" s="56" t="s">
        <v>65</v>
      </c>
      <c r="C36" s="27" t="s">
        <v>42</v>
      </c>
      <c r="D36" s="57">
        <v>7</v>
      </c>
      <c r="E36" s="42">
        <v>4.28</v>
      </c>
      <c r="F36" s="58"/>
      <c r="G36" s="28">
        <f t="shared" si="1"/>
        <v>0</v>
      </c>
      <c r="H36" s="33"/>
      <c r="K36" s="6"/>
    </row>
    <row r="37" spans="1:11" s="7" customFormat="1" ht="22.5" x14ac:dyDescent="0.2">
      <c r="A37" s="54">
        <v>24</v>
      </c>
      <c r="B37" s="56" t="s">
        <v>66</v>
      </c>
      <c r="C37" s="27" t="s">
        <v>42</v>
      </c>
      <c r="D37" s="57">
        <v>20</v>
      </c>
      <c r="E37" s="42">
        <v>5.09</v>
      </c>
      <c r="F37" s="58"/>
      <c r="G37" s="28">
        <f t="shared" si="1"/>
        <v>0</v>
      </c>
      <c r="H37" s="33"/>
      <c r="K37" s="6"/>
    </row>
    <row r="38" spans="1:11" s="7" customFormat="1" ht="11.25" x14ac:dyDescent="0.2">
      <c r="A38" s="54">
        <v>25</v>
      </c>
      <c r="B38" s="56" t="s">
        <v>67</v>
      </c>
      <c r="C38" s="27" t="s">
        <v>68</v>
      </c>
      <c r="D38" s="57">
        <v>5</v>
      </c>
      <c r="E38" s="42">
        <v>22.03</v>
      </c>
      <c r="F38" s="58"/>
      <c r="G38" s="28">
        <f t="shared" si="1"/>
        <v>0</v>
      </c>
      <c r="H38" s="33"/>
      <c r="K38" s="6"/>
    </row>
    <row r="39" spans="1:11" s="7" customFormat="1" ht="22.5" x14ac:dyDescent="0.2">
      <c r="A39" s="54">
        <v>26</v>
      </c>
      <c r="B39" s="56" t="s">
        <v>69</v>
      </c>
      <c r="C39" s="27" t="s">
        <v>42</v>
      </c>
      <c r="D39" s="57">
        <v>2</v>
      </c>
      <c r="E39" s="42">
        <v>54.08</v>
      </c>
      <c r="F39" s="58"/>
      <c r="G39" s="28">
        <f t="shared" si="1"/>
        <v>0</v>
      </c>
      <c r="H39" s="33"/>
      <c r="K39" s="6"/>
    </row>
    <row r="40" spans="1:11" s="7" customFormat="1" ht="22.5" x14ac:dyDescent="0.2">
      <c r="A40" s="54">
        <v>27</v>
      </c>
      <c r="B40" s="56" t="s">
        <v>70</v>
      </c>
      <c r="C40" s="27" t="s">
        <v>42</v>
      </c>
      <c r="D40" s="57">
        <v>2</v>
      </c>
      <c r="E40" s="42">
        <v>53.42</v>
      </c>
      <c r="F40" s="58"/>
      <c r="G40" s="28">
        <f t="shared" si="1"/>
        <v>0</v>
      </c>
      <c r="H40" s="33"/>
      <c r="K40" s="6"/>
    </row>
    <row r="41" spans="1:11" s="7" customFormat="1" ht="22.5" x14ac:dyDescent="0.2">
      <c r="A41" s="54">
        <v>28</v>
      </c>
      <c r="B41" s="56" t="s">
        <v>71</v>
      </c>
      <c r="C41" s="27" t="s">
        <v>42</v>
      </c>
      <c r="D41" s="57">
        <v>2</v>
      </c>
      <c r="E41" s="42">
        <v>53.58</v>
      </c>
      <c r="F41" s="58"/>
      <c r="G41" s="28">
        <f t="shared" si="1"/>
        <v>0</v>
      </c>
      <c r="H41" s="33"/>
      <c r="K41" s="6"/>
    </row>
    <row r="42" spans="1:11" s="7" customFormat="1" ht="22.5" x14ac:dyDescent="0.2">
      <c r="A42" s="54">
        <v>29</v>
      </c>
      <c r="B42" s="56" t="s">
        <v>72</v>
      </c>
      <c r="C42" s="27" t="s">
        <v>42</v>
      </c>
      <c r="D42" s="57">
        <v>2</v>
      </c>
      <c r="E42" s="42">
        <v>53.55</v>
      </c>
      <c r="F42" s="58"/>
      <c r="G42" s="28">
        <f t="shared" si="1"/>
        <v>0</v>
      </c>
      <c r="H42" s="33"/>
      <c r="K42" s="6"/>
    </row>
    <row r="43" spans="1:11" s="7" customFormat="1" ht="11.25" x14ac:dyDescent="0.2">
      <c r="A43" s="54">
        <v>30</v>
      </c>
      <c r="B43" s="56" t="s">
        <v>73</v>
      </c>
      <c r="C43" s="27" t="s">
        <v>42</v>
      </c>
      <c r="D43" s="57">
        <v>2</v>
      </c>
      <c r="E43" s="42">
        <v>42.55</v>
      </c>
      <c r="F43" s="58"/>
      <c r="G43" s="28">
        <f t="shared" si="1"/>
        <v>0</v>
      </c>
      <c r="H43" s="33"/>
      <c r="K43" s="6"/>
    </row>
    <row r="44" spans="1:11" s="7" customFormat="1" ht="11.25" x14ac:dyDescent="0.2">
      <c r="A44" s="54">
        <v>31</v>
      </c>
      <c r="B44" s="56" t="s">
        <v>74</v>
      </c>
      <c r="C44" s="27" t="s">
        <v>42</v>
      </c>
      <c r="D44" s="57">
        <v>2</v>
      </c>
      <c r="E44" s="42">
        <v>41.92</v>
      </c>
      <c r="F44" s="58"/>
      <c r="G44" s="28">
        <f t="shared" si="1"/>
        <v>0</v>
      </c>
      <c r="H44" s="33"/>
      <c r="K44" s="6"/>
    </row>
    <row r="45" spans="1:11" s="7" customFormat="1" ht="11.25" x14ac:dyDescent="0.2">
      <c r="A45" s="54">
        <v>32</v>
      </c>
      <c r="B45" s="56" t="s">
        <v>75</v>
      </c>
      <c r="C45" s="27" t="s">
        <v>42</v>
      </c>
      <c r="D45" s="57">
        <v>2</v>
      </c>
      <c r="E45" s="42">
        <v>41.92</v>
      </c>
      <c r="F45" s="58"/>
      <c r="G45" s="28">
        <f t="shared" si="1"/>
        <v>0</v>
      </c>
      <c r="H45" s="33"/>
      <c r="K45" s="6"/>
    </row>
    <row r="46" spans="1:11" s="7" customFormat="1" ht="11.25" x14ac:dyDescent="0.2">
      <c r="A46" s="54">
        <v>33</v>
      </c>
      <c r="B46" s="56" t="s">
        <v>76</v>
      </c>
      <c r="C46" s="27" t="s">
        <v>42</v>
      </c>
      <c r="D46" s="57">
        <v>2</v>
      </c>
      <c r="E46" s="42">
        <v>40.729999999999997</v>
      </c>
      <c r="F46" s="58"/>
      <c r="G46" s="28">
        <f t="shared" si="1"/>
        <v>0</v>
      </c>
      <c r="H46" s="33"/>
      <c r="K46" s="6"/>
    </row>
    <row r="47" spans="1:11" s="7" customFormat="1" ht="11.25" x14ac:dyDescent="0.2">
      <c r="A47" s="54">
        <v>34</v>
      </c>
      <c r="B47" s="56" t="s">
        <v>77</v>
      </c>
      <c r="C47" s="27" t="s">
        <v>42</v>
      </c>
      <c r="D47" s="57">
        <v>2</v>
      </c>
      <c r="E47" s="42">
        <v>58.52</v>
      </c>
      <c r="F47" s="58"/>
      <c r="G47" s="28">
        <f t="shared" si="1"/>
        <v>0</v>
      </c>
      <c r="H47" s="33"/>
      <c r="K47" s="6"/>
    </row>
    <row r="48" spans="1:11" s="7" customFormat="1" ht="22.5" x14ac:dyDescent="0.2">
      <c r="A48" s="54">
        <v>35</v>
      </c>
      <c r="B48" s="56" t="s">
        <v>78</v>
      </c>
      <c r="C48" s="27" t="s">
        <v>42</v>
      </c>
      <c r="D48" s="57">
        <v>2</v>
      </c>
      <c r="E48" s="42">
        <v>58.52</v>
      </c>
      <c r="F48" s="58"/>
      <c r="G48" s="28">
        <f t="shared" si="1"/>
        <v>0</v>
      </c>
      <c r="H48" s="33"/>
      <c r="K48" s="6"/>
    </row>
    <row r="49" spans="1:11" s="7" customFormat="1" ht="22.5" x14ac:dyDescent="0.2">
      <c r="A49" s="54">
        <v>36</v>
      </c>
      <c r="B49" s="56" t="s">
        <v>79</v>
      </c>
      <c r="C49" s="27" t="s">
        <v>42</v>
      </c>
      <c r="D49" s="57">
        <v>2</v>
      </c>
      <c r="E49" s="42">
        <v>54.18</v>
      </c>
      <c r="F49" s="58"/>
      <c r="G49" s="28">
        <f t="shared" si="1"/>
        <v>0</v>
      </c>
      <c r="H49" s="33"/>
      <c r="K49" s="6"/>
    </row>
    <row r="50" spans="1:11" s="7" customFormat="1" ht="22.5" x14ac:dyDescent="0.2">
      <c r="A50" s="54">
        <v>37</v>
      </c>
      <c r="B50" s="56" t="s">
        <v>80</v>
      </c>
      <c r="C50" s="27" t="s">
        <v>42</v>
      </c>
      <c r="D50" s="57">
        <v>2</v>
      </c>
      <c r="E50" s="42">
        <v>58.52</v>
      </c>
      <c r="F50" s="58"/>
      <c r="G50" s="28">
        <f t="shared" si="1"/>
        <v>0</v>
      </c>
      <c r="H50" s="33"/>
      <c r="K50" s="6"/>
    </row>
    <row r="51" spans="1:11" s="7" customFormat="1" ht="11.25" x14ac:dyDescent="0.2">
      <c r="A51" s="54">
        <v>38</v>
      </c>
      <c r="B51" s="56" t="s">
        <v>81</v>
      </c>
      <c r="C51" s="27" t="s">
        <v>42</v>
      </c>
      <c r="D51" s="57">
        <v>2</v>
      </c>
      <c r="E51" s="42">
        <v>60.13</v>
      </c>
      <c r="F51" s="58"/>
      <c r="G51" s="28">
        <f t="shared" ref="G51:G72" si="2">F51*D51</f>
        <v>0</v>
      </c>
      <c r="H51" s="33"/>
      <c r="K51" s="6"/>
    </row>
    <row r="52" spans="1:11" s="7" customFormat="1" ht="22.5" x14ac:dyDescent="0.2">
      <c r="A52" s="54">
        <v>39</v>
      </c>
      <c r="B52" s="56" t="s">
        <v>82</v>
      </c>
      <c r="C52" s="27" t="s">
        <v>42</v>
      </c>
      <c r="D52" s="57">
        <v>2</v>
      </c>
      <c r="E52" s="42">
        <v>62.58</v>
      </c>
      <c r="F52" s="58"/>
      <c r="G52" s="28">
        <f t="shared" si="2"/>
        <v>0</v>
      </c>
      <c r="H52" s="33"/>
      <c r="K52" s="6"/>
    </row>
    <row r="53" spans="1:11" s="7" customFormat="1" ht="22.5" x14ac:dyDescent="0.2">
      <c r="A53" s="54">
        <v>40</v>
      </c>
      <c r="B53" s="56" t="s">
        <v>83</v>
      </c>
      <c r="C53" s="27" t="s">
        <v>84</v>
      </c>
      <c r="D53" s="57">
        <v>725</v>
      </c>
      <c r="E53" s="42">
        <v>29.76</v>
      </c>
      <c r="F53" s="58"/>
      <c r="G53" s="28">
        <f t="shared" si="2"/>
        <v>0</v>
      </c>
      <c r="H53" s="33"/>
      <c r="K53" s="6"/>
    </row>
    <row r="54" spans="1:11" s="7" customFormat="1" ht="11.25" x14ac:dyDescent="0.2">
      <c r="A54" s="54">
        <v>41</v>
      </c>
      <c r="B54" s="56" t="s">
        <v>85</v>
      </c>
      <c r="C54" s="27" t="s">
        <v>42</v>
      </c>
      <c r="D54" s="57">
        <v>15</v>
      </c>
      <c r="E54" s="42">
        <v>1.97</v>
      </c>
      <c r="F54" s="58"/>
      <c r="G54" s="28">
        <f t="shared" si="2"/>
        <v>0</v>
      </c>
      <c r="H54" s="33"/>
      <c r="K54" s="6"/>
    </row>
    <row r="55" spans="1:11" s="7" customFormat="1" ht="22.5" x14ac:dyDescent="0.2">
      <c r="A55" s="54">
        <v>42</v>
      </c>
      <c r="B55" s="56" t="s">
        <v>86</v>
      </c>
      <c r="C55" s="27" t="s">
        <v>42</v>
      </c>
      <c r="D55" s="57">
        <v>2</v>
      </c>
      <c r="E55" s="42">
        <v>76.459999999999994</v>
      </c>
      <c r="F55" s="58"/>
      <c r="G55" s="28">
        <f t="shared" si="2"/>
        <v>0</v>
      </c>
      <c r="H55" s="33"/>
      <c r="K55" s="6"/>
    </row>
    <row r="56" spans="1:11" s="7" customFormat="1" ht="22.5" x14ac:dyDescent="0.2">
      <c r="A56" s="54">
        <v>43</v>
      </c>
      <c r="B56" s="56" t="s">
        <v>87</v>
      </c>
      <c r="C56" s="27" t="s">
        <v>42</v>
      </c>
      <c r="D56" s="57">
        <v>2</v>
      </c>
      <c r="E56" s="42">
        <v>69.540000000000006</v>
      </c>
      <c r="F56" s="58"/>
      <c r="G56" s="28">
        <f t="shared" si="2"/>
        <v>0</v>
      </c>
      <c r="H56" s="33"/>
      <c r="K56" s="6"/>
    </row>
    <row r="57" spans="1:11" s="7" customFormat="1" ht="22.5" x14ac:dyDescent="0.2">
      <c r="A57" s="54">
        <v>44</v>
      </c>
      <c r="B57" s="56" t="s">
        <v>88</v>
      </c>
      <c r="C57" s="27" t="s">
        <v>42</v>
      </c>
      <c r="D57" s="57">
        <v>2</v>
      </c>
      <c r="E57" s="42">
        <v>71.709999999999994</v>
      </c>
      <c r="F57" s="58"/>
      <c r="G57" s="28">
        <f t="shared" si="2"/>
        <v>0</v>
      </c>
      <c r="H57" s="33"/>
      <c r="K57" s="6"/>
    </row>
    <row r="58" spans="1:11" s="7" customFormat="1" ht="22.5" x14ac:dyDescent="0.2">
      <c r="A58" s="54">
        <v>45</v>
      </c>
      <c r="B58" s="56" t="s">
        <v>89</v>
      </c>
      <c r="C58" s="27" t="s">
        <v>42</v>
      </c>
      <c r="D58" s="57">
        <v>5</v>
      </c>
      <c r="E58" s="42">
        <v>71.61</v>
      </c>
      <c r="F58" s="58"/>
      <c r="G58" s="28">
        <f t="shared" si="2"/>
        <v>0</v>
      </c>
      <c r="H58" s="33"/>
      <c r="K58" s="6"/>
    </row>
    <row r="59" spans="1:11" s="7" customFormat="1" ht="22.5" x14ac:dyDescent="0.2">
      <c r="A59" s="54">
        <v>46</v>
      </c>
      <c r="B59" s="56" t="s">
        <v>90</v>
      </c>
      <c r="C59" s="27" t="s">
        <v>42</v>
      </c>
      <c r="D59" s="57">
        <v>2</v>
      </c>
      <c r="E59" s="42">
        <v>67.75</v>
      </c>
      <c r="F59" s="58"/>
      <c r="G59" s="28">
        <f t="shared" si="2"/>
        <v>0</v>
      </c>
      <c r="H59" s="33"/>
      <c r="K59" s="6"/>
    </row>
    <row r="60" spans="1:11" s="7" customFormat="1" ht="22.5" x14ac:dyDescent="0.2">
      <c r="A60" s="54">
        <v>47</v>
      </c>
      <c r="B60" s="56" t="s">
        <v>91</v>
      </c>
      <c r="C60" s="27" t="s">
        <v>42</v>
      </c>
      <c r="D60" s="57">
        <v>2</v>
      </c>
      <c r="E60" s="42">
        <v>67.8</v>
      </c>
      <c r="F60" s="58"/>
      <c r="G60" s="28">
        <f t="shared" si="2"/>
        <v>0</v>
      </c>
      <c r="H60" s="33"/>
      <c r="K60" s="6"/>
    </row>
    <row r="61" spans="1:11" s="7" customFormat="1" ht="22.5" x14ac:dyDescent="0.2">
      <c r="A61" s="54">
        <v>48</v>
      </c>
      <c r="B61" s="56" t="s">
        <v>92</v>
      </c>
      <c r="C61" s="27" t="s">
        <v>42</v>
      </c>
      <c r="D61" s="57">
        <v>2</v>
      </c>
      <c r="E61" s="42">
        <v>71.569999999999993</v>
      </c>
      <c r="F61" s="58"/>
      <c r="G61" s="28">
        <f t="shared" si="2"/>
        <v>0</v>
      </c>
      <c r="H61" s="33"/>
      <c r="K61" s="6"/>
    </row>
    <row r="62" spans="1:11" s="7" customFormat="1" ht="22.5" x14ac:dyDescent="0.2">
      <c r="A62" s="54">
        <v>49</v>
      </c>
      <c r="B62" s="56" t="s">
        <v>93</v>
      </c>
      <c r="C62" s="27" t="s">
        <v>42</v>
      </c>
      <c r="D62" s="57">
        <v>2</v>
      </c>
      <c r="E62" s="42">
        <v>70.88</v>
      </c>
      <c r="F62" s="58"/>
      <c r="G62" s="28">
        <f t="shared" si="2"/>
        <v>0</v>
      </c>
      <c r="H62" s="33"/>
      <c r="K62" s="6"/>
    </row>
    <row r="63" spans="1:11" s="7" customFormat="1" ht="22.5" x14ac:dyDescent="0.2">
      <c r="A63" s="54">
        <v>50</v>
      </c>
      <c r="B63" s="56" t="s">
        <v>94</v>
      </c>
      <c r="C63" s="27" t="s">
        <v>42</v>
      </c>
      <c r="D63" s="57">
        <v>10</v>
      </c>
      <c r="E63" s="42">
        <v>74.87</v>
      </c>
      <c r="F63" s="58"/>
      <c r="G63" s="28">
        <f t="shared" si="2"/>
        <v>0</v>
      </c>
      <c r="H63" s="33"/>
      <c r="K63" s="6"/>
    </row>
    <row r="64" spans="1:11" s="7" customFormat="1" ht="22.5" x14ac:dyDescent="0.2">
      <c r="A64" s="54">
        <v>51</v>
      </c>
      <c r="B64" s="56" t="s">
        <v>95</v>
      </c>
      <c r="C64" s="27" t="s">
        <v>42</v>
      </c>
      <c r="D64" s="57">
        <v>10</v>
      </c>
      <c r="E64" s="42">
        <v>74.87</v>
      </c>
      <c r="F64" s="58"/>
      <c r="G64" s="28">
        <f t="shared" si="2"/>
        <v>0</v>
      </c>
      <c r="H64" s="33"/>
      <c r="K64" s="6"/>
    </row>
    <row r="65" spans="1:11" s="7" customFormat="1" ht="22.5" x14ac:dyDescent="0.2">
      <c r="A65" s="54">
        <v>52</v>
      </c>
      <c r="B65" s="56" t="s">
        <v>96</v>
      </c>
      <c r="C65" s="27" t="s">
        <v>42</v>
      </c>
      <c r="D65" s="57">
        <v>10</v>
      </c>
      <c r="E65" s="42">
        <v>75.87</v>
      </c>
      <c r="F65" s="58"/>
      <c r="G65" s="28">
        <f t="shared" si="2"/>
        <v>0</v>
      </c>
      <c r="H65" s="33"/>
      <c r="K65" s="6"/>
    </row>
    <row r="66" spans="1:11" s="7" customFormat="1" ht="22.5" x14ac:dyDescent="0.2">
      <c r="A66" s="54">
        <v>53</v>
      </c>
      <c r="B66" s="56" t="s">
        <v>97</v>
      </c>
      <c r="C66" s="27" t="s">
        <v>42</v>
      </c>
      <c r="D66" s="57">
        <v>20</v>
      </c>
      <c r="E66" s="42">
        <v>90.38</v>
      </c>
      <c r="F66" s="58"/>
      <c r="G66" s="28">
        <f t="shared" si="2"/>
        <v>0</v>
      </c>
      <c r="H66" s="33"/>
      <c r="K66" s="6"/>
    </row>
    <row r="67" spans="1:11" s="7" customFormat="1" ht="22.5" x14ac:dyDescent="0.2">
      <c r="A67" s="54">
        <v>54</v>
      </c>
      <c r="B67" s="56" t="s">
        <v>98</v>
      </c>
      <c r="C67" s="27" t="s">
        <v>42</v>
      </c>
      <c r="D67" s="57">
        <v>10</v>
      </c>
      <c r="E67" s="42">
        <v>50.27</v>
      </c>
      <c r="F67" s="58"/>
      <c r="G67" s="28">
        <f t="shared" si="2"/>
        <v>0</v>
      </c>
      <c r="H67" s="33"/>
      <c r="K67" s="6"/>
    </row>
    <row r="68" spans="1:11" s="7" customFormat="1" ht="22.5" x14ac:dyDescent="0.2">
      <c r="A68" s="54">
        <v>55</v>
      </c>
      <c r="B68" s="56" t="s">
        <v>99</v>
      </c>
      <c r="C68" s="27" t="s">
        <v>42</v>
      </c>
      <c r="D68" s="57">
        <v>10</v>
      </c>
      <c r="E68" s="42">
        <v>50.91</v>
      </c>
      <c r="F68" s="58"/>
      <c r="G68" s="28">
        <f t="shared" si="2"/>
        <v>0</v>
      </c>
      <c r="H68" s="33"/>
      <c r="K68" s="6"/>
    </row>
    <row r="69" spans="1:11" s="7" customFormat="1" ht="22.5" x14ac:dyDescent="0.2">
      <c r="A69" s="54">
        <v>56</v>
      </c>
      <c r="B69" s="56" t="s">
        <v>100</v>
      </c>
      <c r="C69" s="27" t="s">
        <v>42</v>
      </c>
      <c r="D69" s="57">
        <v>15</v>
      </c>
      <c r="E69" s="42">
        <v>48.67</v>
      </c>
      <c r="F69" s="58"/>
      <c r="G69" s="28">
        <f t="shared" si="2"/>
        <v>0</v>
      </c>
      <c r="H69" s="33"/>
      <c r="K69" s="6"/>
    </row>
    <row r="70" spans="1:11" s="7" customFormat="1" ht="22.5" x14ac:dyDescent="0.2">
      <c r="A70" s="54">
        <v>57</v>
      </c>
      <c r="B70" s="56" t="s">
        <v>101</v>
      </c>
      <c r="C70" s="27" t="s">
        <v>42</v>
      </c>
      <c r="D70" s="57">
        <v>10</v>
      </c>
      <c r="E70" s="42">
        <v>48.66</v>
      </c>
      <c r="F70" s="58"/>
      <c r="G70" s="28">
        <f t="shared" si="2"/>
        <v>0</v>
      </c>
      <c r="H70" s="33"/>
      <c r="K70" s="6"/>
    </row>
    <row r="71" spans="1:11" s="7" customFormat="1" ht="22.5" x14ac:dyDescent="0.2">
      <c r="A71" s="54">
        <v>58</v>
      </c>
      <c r="B71" s="56" t="s">
        <v>102</v>
      </c>
      <c r="C71" s="27" t="s">
        <v>42</v>
      </c>
      <c r="D71" s="57">
        <v>15</v>
      </c>
      <c r="E71" s="42">
        <v>101.88</v>
      </c>
      <c r="F71" s="58"/>
      <c r="G71" s="28">
        <f t="shared" si="2"/>
        <v>0</v>
      </c>
      <c r="H71" s="33"/>
      <c r="K71" s="6"/>
    </row>
    <row r="72" spans="1:11" s="7" customFormat="1" ht="22.5" x14ac:dyDescent="0.2">
      <c r="A72" s="54">
        <v>59</v>
      </c>
      <c r="B72" s="56" t="s">
        <v>103</v>
      </c>
      <c r="C72" s="27" t="s">
        <v>42</v>
      </c>
      <c r="D72" s="57">
        <v>5</v>
      </c>
      <c r="E72" s="42">
        <v>21.81</v>
      </c>
      <c r="F72" s="58"/>
      <c r="G72" s="28">
        <f t="shared" si="2"/>
        <v>0</v>
      </c>
      <c r="H72" s="33"/>
      <c r="K72" s="6"/>
    </row>
    <row r="73" spans="1:11" s="22" customFormat="1" ht="9" x14ac:dyDescent="0.2">
      <c r="A73" s="29"/>
      <c r="E73" s="39"/>
      <c r="F73" s="62" t="s">
        <v>37</v>
      </c>
      <c r="G73" s="63"/>
      <c r="H73" s="34"/>
    </row>
    <row r="74" spans="1:11" ht="14.25" customHeight="1" x14ac:dyDescent="0.2">
      <c r="F74" s="64">
        <f>SUM(G14:G72)</f>
        <v>0</v>
      </c>
      <c r="G74" s="65"/>
      <c r="H74" s="35"/>
    </row>
    <row r="75" spans="1:11" ht="10.9" customHeight="1" x14ac:dyDescent="0.2">
      <c r="G75" s="10"/>
      <c r="H75" s="35"/>
    </row>
    <row r="76" spans="1:11" s="30" customFormat="1" ht="9" x14ac:dyDescent="0.2">
      <c r="A76" s="59" t="str">
        <f>" - "&amp;Dados!B20</f>
        <v xml:space="preserve"> - A execução do objeto da presente licitação será realizada junto a Secretaria obedecendo, na íntegra, ao detalhamento do termo de referência (ANEXO II).</v>
      </c>
      <c r="B76" s="59"/>
      <c r="C76" s="59"/>
      <c r="D76" s="59"/>
      <c r="E76" s="59"/>
      <c r="F76" s="59"/>
      <c r="G76" s="59"/>
      <c r="H76" s="36"/>
    </row>
    <row r="77" spans="1:11" s="30" customFormat="1" ht="9" x14ac:dyDescent="0.2">
      <c r="A77" s="59" t="str">
        <f>" - "&amp;Dados!B21</f>
        <v xml:space="preserve"> - A administração rejeitará, no todo ou em parte, o fornecimento executado em desacordo com os termos do Edital e seus anexos.</v>
      </c>
      <c r="B77" s="59"/>
      <c r="C77" s="59"/>
      <c r="D77" s="59"/>
      <c r="E77" s="59"/>
      <c r="F77" s="59"/>
      <c r="G77" s="59"/>
      <c r="H77" s="36"/>
    </row>
    <row r="78" spans="1:11" s="30" customFormat="1" ht="21.2" customHeight="1" x14ac:dyDescent="0.2">
      <c r="A78" s="59" t="str">
        <f>" - "&amp;Dados!B22</f>
        <v xml:space="preserve"> - O pagamento do objeto de que trata a DISPENSA ELETRÔNICA 014/2026, e consequente contrato serão efetuados pela Tesouraria da PMS nos termos do Art. 7 da Instrução Normativa SEGES/ME nº 77, de 2022.</v>
      </c>
      <c r="B78" s="59"/>
      <c r="C78" s="59"/>
      <c r="D78" s="59"/>
      <c r="E78" s="59"/>
      <c r="F78" s="59"/>
      <c r="G78" s="59"/>
      <c r="H78" s="36"/>
    </row>
    <row r="79" spans="1:11" s="22" customFormat="1" ht="9" x14ac:dyDescent="0.2">
      <c r="A79" s="59" t="str">
        <f>" - "&amp;Dados!B23</f>
        <v xml:space="preserve"> - Proposta válida por 60 (sessenta) dias</v>
      </c>
      <c r="B79" s="59"/>
      <c r="C79" s="59"/>
      <c r="D79" s="59"/>
      <c r="E79" s="59"/>
      <c r="F79" s="59"/>
      <c r="G79" s="59"/>
      <c r="H79" s="34"/>
    </row>
    <row r="80" spans="1:11" x14ac:dyDescent="0.2">
      <c r="H80" s="37"/>
    </row>
    <row r="81" spans="2:8" x14ac:dyDescent="0.2">
      <c r="H81" s="37"/>
    </row>
    <row r="82" spans="2:8" x14ac:dyDescent="0.2">
      <c r="H82" s="37"/>
    </row>
    <row r="83" spans="2:8" x14ac:dyDescent="0.2">
      <c r="H83" s="37"/>
    </row>
    <row r="84" spans="2:8" x14ac:dyDescent="0.2">
      <c r="H84" s="37"/>
    </row>
    <row r="85" spans="2:8" x14ac:dyDescent="0.2">
      <c r="H85" s="37"/>
    </row>
    <row r="86" spans="2:8" ht="12.75" customHeight="1" x14ac:dyDescent="0.2">
      <c r="B86" s="1"/>
      <c r="G86" s="1"/>
    </row>
    <row r="87" spans="2:8" x14ac:dyDescent="0.2">
      <c r="B87" s="1"/>
      <c r="G87" s="1"/>
    </row>
    <row r="88" spans="2:8" x14ac:dyDescent="0.2">
      <c r="B88" s="1"/>
      <c r="G88" s="1"/>
    </row>
    <row r="89" spans="2:8" x14ac:dyDescent="0.2">
      <c r="B89" s="1"/>
      <c r="G89" s="1"/>
    </row>
    <row r="90" spans="2:8" x14ac:dyDescent="0.2">
      <c r="B90" s="1"/>
      <c r="G90" s="1"/>
    </row>
  </sheetData>
  <sheetProtection password="CE28" sheet="1" objects="1" scenarios="1"/>
  <autoFilter ref="A12:G79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76:G76"/>
    <mergeCell ref="A77:G77"/>
    <mergeCell ref="A78:G78"/>
    <mergeCell ref="B9:G9"/>
    <mergeCell ref="A79:G79"/>
    <mergeCell ref="B10:G10"/>
    <mergeCell ref="F73:G73"/>
    <mergeCell ref="F74:G74"/>
    <mergeCell ref="D11:G11"/>
  </mergeCells>
  <phoneticPr fontId="0" type="noConversion"/>
  <conditionalFormatting sqref="B11 F14:F72">
    <cfRule type="cellIs" dxfId="9" priority="11" stopIfTrue="1" operator="equal">
      <formula>$G$1</formula>
    </cfRule>
  </conditionalFormatting>
  <conditionalFormatting sqref="B9:G10">
    <cfRule type="cellIs" dxfId="8" priority="12" stopIfTrue="1" operator="equal">
      <formula>$J$1</formula>
    </cfRule>
  </conditionalFormatting>
  <conditionalFormatting sqref="D14:D72">
    <cfRule type="expression" priority="15" stopIfTrue="1">
      <formula>$A14</formula>
    </cfRule>
  </conditionalFormatting>
  <conditionalFormatting sqref="D11:G11">
    <cfRule type="cellIs" dxfId="7" priority="27" stopIfTrue="1" operator="equal">
      <formula>$E$1</formula>
    </cfRule>
  </conditionalFormatting>
  <conditionalFormatting sqref="F73">
    <cfRule type="expression" dxfId="6" priority="4" stopIfTrue="1">
      <formula>IF($J73="Empate",IF(H73=1,TRUE(),FALSE()),FALSE())</formula>
    </cfRule>
    <cfRule type="expression" dxfId="5" priority="5" stopIfTrue="1">
      <formula>IF(H73="&gt;",FALSE(),IF(H73&gt;0,TRUE(),FALSE()))</formula>
    </cfRule>
    <cfRule type="expression" dxfId="4" priority="6" stopIfTrue="1">
      <formula>IF(H73="&gt;",TRUE(),FALSE())</formula>
    </cfRule>
  </conditionalFormatting>
  <conditionalFormatting sqref="F74">
    <cfRule type="expression" dxfId="3" priority="7" stopIfTrue="1">
      <formula>IF($J73="OK",IF(H73=1,TRUE(),FALSE()),FALSE())</formula>
    </cfRule>
    <cfRule type="expression" dxfId="2" priority="8" stopIfTrue="1">
      <formula>IF($J73="Empate",IF(H73=1,TRUE(),FALSE()),FALSE())</formula>
    </cfRule>
    <cfRule type="expression" dxfId="1" priority="9" stopIfTrue="1">
      <formula>IF($J73="Empate",IF(H73=2,TRUE(),FALSE()),FALSE())</formula>
    </cfRule>
  </conditionalFormatting>
  <conditionalFormatting sqref="G14:G72">
    <cfRule type="expression" dxfId="0" priority="28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E19" sqref="E19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104</v>
      </c>
      <c r="E1" s="4"/>
      <c r="F1" s="4"/>
      <c r="G1" s="4"/>
    </row>
    <row r="2" spans="1:7" x14ac:dyDescent="0.2">
      <c r="A2" s="12" t="s">
        <v>9</v>
      </c>
      <c r="B2" s="49" t="s">
        <v>116</v>
      </c>
      <c r="E2" s="4"/>
      <c r="F2" s="4"/>
      <c r="G2" s="4"/>
    </row>
    <row r="3" spans="1:7" x14ac:dyDescent="0.2">
      <c r="A3" s="12" t="s">
        <v>10</v>
      </c>
      <c r="B3" s="49" t="s">
        <v>117</v>
      </c>
      <c r="C3" s="5"/>
      <c r="E3" s="45"/>
      <c r="F3" s="4"/>
      <c r="G3" s="4"/>
    </row>
    <row r="4" spans="1:7" x14ac:dyDescent="0.2">
      <c r="A4" s="12" t="s">
        <v>11</v>
      </c>
      <c r="B4" s="49" t="s">
        <v>105</v>
      </c>
      <c r="C4" s="5"/>
      <c r="E4" s="45"/>
      <c r="F4" s="4"/>
      <c r="G4" s="4"/>
    </row>
    <row r="5" spans="1:7" x14ac:dyDescent="0.2">
      <c r="A5" s="12"/>
      <c r="B5" s="49" t="s">
        <v>106</v>
      </c>
      <c r="C5" s="5"/>
      <c r="E5" s="45"/>
      <c r="F5" s="4"/>
      <c r="G5" s="4"/>
    </row>
    <row r="6" spans="1:7" x14ac:dyDescent="0.2">
      <c r="A6" s="12" t="s">
        <v>12</v>
      </c>
      <c r="B6" s="49" t="s">
        <v>39</v>
      </c>
      <c r="C6" s="5"/>
      <c r="E6" s="45"/>
      <c r="F6" s="4"/>
      <c r="G6" s="4"/>
    </row>
    <row r="7" spans="1:7" x14ac:dyDescent="0.2">
      <c r="A7" s="12" t="s">
        <v>28</v>
      </c>
      <c r="B7" s="50" t="s">
        <v>40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43496.829999999994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108</v>
      </c>
      <c r="C18" s="19" t="s">
        <v>109</v>
      </c>
      <c r="D18" s="19" t="s">
        <v>110</v>
      </c>
      <c r="E18" s="19" t="s">
        <v>111</v>
      </c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112</v>
      </c>
      <c r="C19" s="51" t="s">
        <v>113</v>
      </c>
      <c r="D19" s="19" t="s">
        <v>114</v>
      </c>
      <c r="E19" s="19" t="s">
        <v>115</v>
      </c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107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2026-01-19T13:39:29Z</cp:lastPrinted>
  <dcterms:created xsi:type="dcterms:W3CDTF">2006-04-18T17:38:46Z</dcterms:created>
  <dcterms:modified xsi:type="dcterms:W3CDTF">2026-02-11T17:21:45Z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